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urti\Downloads\"/>
    </mc:Choice>
  </mc:AlternateContent>
  <xr:revisionPtr revIDLastSave="0" documentId="13_ncr:1_{C29A6BAC-24E6-41D2-A21C-D896ED28B7CF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Portfolio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G13" i="1"/>
  <c r="G14" i="1"/>
  <c r="G15" i="1"/>
  <c r="G16" i="1"/>
  <c r="G17" i="1"/>
  <c r="G18" i="1"/>
  <c r="E12" i="1"/>
  <c r="C3" i="1"/>
  <c r="F12" i="1"/>
  <c r="I12" i="1"/>
  <c r="I13" i="1"/>
  <c r="I14" i="1"/>
  <c r="I15" i="1"/>
  <c r="I16" i="1"/>
  <c r="I17" i="1"/>
  <c r="I18" i="1"/>
  <c r="F13" i="1"/>
  <c r="F14" i="1"/>
  <c r="F15" i="1"/>
  <c r="F16" i="1"/>
  <c r="F17" i="1"/>
  <c r="F18" i="1"/>
  <c r="M17" i="1" l="1"/>
  <c r="L15" i="1"/>
  <c r="M14" i="1"/>
  <c r="M13" i="1"/>
  <c r="J12" i="1"/>
  <c r="G12" i="1"/>
  <c r="G19" i="1" s="1"/>
  <c r="L18" i="1"/>
  <c r="L17" i="1"/>
  <c r="M15" i="1" l="1"/>
  <c r="L14" i="1"/>
  <c r="M18" i="1"/>
  <c r="L13" i="1"/>
  <c r="M12" i="1"/>
  <c r="J19" i="1"/>
  <c r="L12" i="1"/>
  <c r="M16" i="1"/>
  <c r="L16" i="1"/>
  <c r="M19" i="1" l="1"/>
  <c r="L19" i="1"/>
</calcChain>
</file>

<file path=xl/sharedStrings.xml><?xml version="1.0" encoding="utf-8"?>
<sst xmlns="http://schemas.openxmlformats.org/spreadsheetml/2006/main" count="28" uniqueCount="28">
  <si>
    <t>| Crypto Portfolio Tracker</t>
  </si>
  <si>
    <t>Description:</t>
  </si>
  <si>
    <t>Crypto Portfolio Tracker to keep track of how downbad or upgood you are</t>
  </si>
  <si>
    <t>please make a copy of the document to edit!</t>
  </si>
  <si>
    <t>Today's Date:</t>
  </si>
  <si>
    <t>Instructions</t>
  </si>
  <si>
    <t>1. Insert Token Tickers into Column B</t>
  </si>
  <si>
    <t>2. Insert Date of purchase in Column C</t>
  </si>
  <si>
    <t>3. Insert Number of Tokens purchased in Column E</t>
  </si>
  <si>
    <t>4. Check how downbad you are in columns L and M and shed a tear</t>
  </si>
  <si>
    <t>Token Ticker</t>
  </si>
  <si>
    <t>Date Bought</t>
  </si>
  <si>
    <t>Token Volume</t>
  </si>
  <si>
    <t>Price at Purchase</t>
  </si>
  <si>
    <t>Market Value at Purchase</t>
  </si>
  <si>
    <t>Current Token Price</t>
  </si>
  <si>
    <t>Current Market Value</t>
  </si>
  <si>
    <t>Gain / 
Loss ($)</t>
  </si>
  <si>
    <t>Gain / 
Loss (%)</t>
  </si>
  <si>
    <t>ETH</t>
  </si>
  <si>
    <t>BTC</t>
  </si>
  <si>
    <t>SOL</t>
  </si>
  <si>
    <t>ARB</t>
  </si>
  <si>
    <t>OP</t>
  </si>
  <si>
    <t>FTM</t>
  </si>
  <si>
    <t>UNI</t>
  </si>
  <si>
    <t>Total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</si>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</sst>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;\(#,##0.00\)"/>
  </numFmts>
  <fonts count="14" x14ac:knownFonts="1">
    <font>
      <sz val="10"/>
      <color rgb="FF000000"/>
      <name val="Arial"/>
      <scheme val="minor"/>
    </font>
    <font>
      <sz val="25"/>
      <color theme="1"/>
      <name val="Arial"/>
      <family val="2"/>
    </font>
    <font>
      <sz val="10"/>
      <color theme="1"/>
      <name val="Arial"/>
      <family val="2"/>
    </font>
    <font>
      <sz val="25"/>
      <color rgb="FFFFFFFF"/>
      <name val="Roboto"/>
    </font>
    <font>
      <i/>
      <sz val="10"/>
      <color theme="1"/>
      <name val="Arial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b/>
      <i/>
      <sz val="10"/>
      <color rgb="FFFF0000"/>
      <name val="Arial"/>
      <family val="2"/>
    </font>
    <font>
      <b/>
      <u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sz val="10"/>
      <color rgb="FF4285F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14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5" xfId="0" applyFont="1" applyBorder="1"/>
    <xf numFmtId="164" fontId="9" fillId="0" borderId="5" xfId="0" applyNumberFormat="1" applyFont="1" applyBorder="1" applyAlignment="1">
      <alignment vertical="center"/>
    </xf>
    <xf numFmtId="10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165100</xdr:rowOff>
    </xdr:from>
    <xdr:ext cx="1895475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" y="165100"/>
          <a:ext cx="1895475" cy="638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22"/>
  <sheetViews>
    <sheetView showGridLines="0" tabSelected="1" workbookViewId="0">
      <selection activeCell="J12" sqref="J12:J18"/>
    </sheetView>
  </sheetViews>
  <sheetFormatPr defaultColWidth="12.609375" defaultRowHeight="15.75" customHeight="1" x14ac:dyDescent="0.4"/>
  <cols>
    <col min="2" max="2" width="14.44140625" customWidth="1"/>
    <col min="3" max="3" width="16" customWidth="1"/>
    <col min="4" max="4" width="3.27734375" customWidth="1"/>
    <col min="5" max="5" width="13.609375" customWidth="1"/>
    <col min="6" max="6" width="16" customWidth="1"/>
    <col min="7" max="7" width="15.27734375" customWidth="1"/>
    <col min="10" max="10" width="16.71875" customWidth="1"/>
    <col min="11" max="11" width="1.71875" customWidth="1"/>
    <col min="12" max="12" width="15" customWidth="1"/>
    <col min="13" max="13" width="14.38671875" customWidth="1"/>
  </cols>
  <sheetData>
    <row r="1" spans="1:19" ht="75.75" customHeight="1" x14ac:dyDescent="1.1000000000000001">
      <c r="A1" s="1"/>
      <c r="B1" s="2"/>
      <c r="C1" s="3" t="s">
        <v>0</v>
      </c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4" x14ac:dyDescent="0.55000000000000004">
      <c r="A2" s="5"/>
      <c r="B2" s="6" t="s">
        <v>1</v>
      </c>
      <c r="C2" s="7" t="s">
        <v>2</v>
      </c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3</v>
      </c>
    </row>
    <row r="3" spans="1:19" ht="14.4" x14ac:dyDescent="0.55000000000000004">
      <c r="A3" s="5"/>
      <c r="B3" s="6" t="s">
        <v>4</v>
      </c>
      <c r="C3" s="10">
        <f ca="1">TODAY()</f>
        <v>45661</v>
      </c>
      <c r="D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4.4" x14ac:dyDescent="0.55000000000000004">
      <c r="A4" s="5"/>
      <c r="B4" s="6"/>
      <c r="C4" s="5"/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2.3" x14ac:dyDescent="0.4">
      <c r="B5" s="12" t="s">
        <v>5</v>
      </c>
      <c r="C5" s="13"/>
      <c r="D5" s="13"/>
      <c r="E5" s="13"/>
      <c r="F5" s="13"/>
      <c r="I5" s="14"/>
      <c r="J5" s="14"/>
      <c r="L5" s="14"/>
      <c r="M5" s="14"/>
    </row>
    <row r="6" spans="1:19" ht="12.3" x14ac:dyDescent="0.4">
      <c r="B6" s="14" t="s">
        <v>6</v>
      </c>
      <c r="C6" s="13"/>
      <c r="D6" s="13"/>
      <c r="E6" s="13"/>
      <c r="F6" s="13"/>
      <c r="I6" s="14"/>
      <c r="J6" s="14"/>
      <c r="L6" s="14"/>
      <c r="M6" s="14"/>
    </row>
    <row r="7" spans="1:19" ht="12.3" x14ac:dyDescent="0.4">
      <c r="B7" s="14" t="s">
        <v>7</v>
      </c>
      <c r="C7" s="13"/>
      <c r="D7" s="13"/>
      <c r="E7" s="13"/>
      <c r="F7" s="13"/>
      <c r="I7" s="14"/>
      <c r="J7" s="14"/>
      <c r="L7" s="14"/>
      <c r="M7" s="14"/>
    </row>
    <row r="8" spans="1:19" ht="12.3" x14ac:dyDescent="0.4">
      <c r="B8" s="14" t="s">
        <v>8</v>
      </c>
      <c r="C8" s="13"/>
      <c r="D8" s="13"/>
      <c r="E8" s="13"/>
      <c r="F8" s="13"/>
      <c r="I8" s="14"/>
      <c r="J8" s="14"/>
      <c r="L8" s="14"/>
      <c r="M8" s="14"/>
    </row>
    <row r="9" spans="1:19" ht="12.3" x14ac:dyDescent="0.4">
      <c r="B9" s="14" t="s">
        <v>9</v>
      </c>
      <c r="C9" s="13"/>
      <c r="D9" s="13"/>
      <c r="E9" s="13"/>
      <c r="F9" s="13"/>
      <c r="I9" s="14"/>
      <c r="J9" s="14"/>
      <c r="L9" s="14"/>
      <c r="M9" s="14"/>
    </row>
    <row r="10" spans="1:19" ht="12.3" x14ac:dyDescent="0.4">
      <c r="B10" s="14"/>
      <c r="C10" s="13"/>
      <c r="D10" s="13"/>
      <c r="E10" s="13"/>
      <c r="F10" s="13"/>
      <c r="I10" s="14"/>
      <c r="J10" s="14"/>
      <c r="L10" s="14"/>
      <c r="M10" s="14"/>
    </row>
    <row r="11" spans="1:19" ht="27.75" customHeight="1" x14ac:dyDescent="0.4">
      <c r="B11" s="15" t="s">
        <v>10</v>
      </c>
      <c r="C11" s="16" t="s">
        <v>11</v>
      </c>
      <c r="D11" s="16"/>
      <c r="E11" s="16" t="s">
        <v>12</v>
      </c>
      <c r="F11" s="16" t="s">
        <v>13</v>
      </c>
      <c r="G11" s="15" t="s">
        <v>14</v>
      </c>
      <c r="I11" s="15" t="s">
        <v>15</v>
      </c>
      <c r="J11" s="15" t="s">
        <v>16</v>
      </c>
      <c r="L11" s="17" t="s">
        <v>17</v>
      </c>
      <c r="M11" s="17" t="s">
        <v>18</v>
      </c>
    </row>
    <row r="12" spans="1:19" ht="28.5" customHeight="1" x14ac:dyDescent="0.4">
      <c r="B12" s="18" t="s">
        <v>19</v>
      </c>
      <c r="C12" s="19">
        <v>44986</v>
      </c>
      <c r="D12" s="20"/>
      <c r="E12" s="21">
        <f>50</f>
        <v>50</v>
      </c>
      <c r="F12" s="22">
        <f t="shared" ref="F12:F18" si="0">_xll.ART(B12,$B$22,C12)</f>
        <v>1663.9257772944611</v>
      </c>
      <c r="G12" s="22">
        <f t="shared" ref="G12:G18" si="1">F12*E12</f>
        <v>83196.288864723057</v>
      </c>
      <c r="I12" s="22">
        <f>_xll.ART($B12:B18,$B$22)</f>
        <v>1864.91</v>
      </c>
      <c r="J12" s="22">
        <f t="shared" ref="J12:J18" si="2">I12*E12</f>
        <v>93245.5</v>
      </c>
      <c r="L12" s="22">
        <f t="shared" ref="L12:L19" si="3">J12-G12</f>
        <v>10049.211135276943</v>
      </c>
      <c r="M12" s="23">
        <f t="shared" ref="M12:M19" si="4">J12/G12-1</f>
        <v>0.1207891754837398</v>
      </c>
    </row>
    <row r="13" spans="1:19" ht="31.5" customHeight="1" x14ac:dyDescent="0.4">
      <c r="B13" s="24" t="s">
        <v>20</v>
      </c>
      <c r="C13" s="19">
        <v>44983</v>
      </c>
      <c r="D13" s="20"/>
      <c r="E13" s="21">
        <v>50</v>
      </c>
      <c r="F13" s="22">
        <f t="shared" si="0"/>
        <v>23541.115854494001</v>
      </c>
      <c r="G13" s="22">
        <f t="shared" si="1"/>
        <v>1177055.7927246999</v>
      </c>
      <c r="I13" s="22">
        <f>_xll.ART($B13:B19,$B$22)</f>
        <v>98060</v>
      </c>
      <c r="J13" s="22">
        <f t="shared" si="2"/>
        <v>4903000</v>
      </c>
      <c r="L13" s="25">
        <f t="shared" si="3"/>
        <v>3725944.2072753003</v>
      </c>
      <c r="M13" s="23">
        <f t="shared" si="4"/>
        <v>3.1654779920417555</v>
      </c>
    </row>
    <row r="14" spans="1:19" ht="26.25" customHeight="1" x14ac:dyDescent="0.4">
      <c r="B14" s="24" t="s">
        <v>21</v>
      </c>
      <c r="C14" s="19">
        <v>44927</v>
      </c>
      <c r="D14" s="20"/>
      <c r="E14" s="21">
        <v>600</v>
      </c>
      <c r="F14" s="22">
        <f t="shared" si="0"/>
        <v>9.9739494030000007</v>
      </c>
      <c r="G14" s="22">
        <f t="shared" si="1"/>
        <v>5984.3696418</v>
      </c>
      <c r="I14" s="22">
        <f>_xll.ART($B14:B20,$B$22)</f>
        <v>217.04</v>
      </c>
      <c r="J14" s="22">
        <f t="shared" si="2"/>
        <v>130224</v>
      </c>
      <c r="L14" s="25">
        <f t="shared" si="3"/>
        <v>124239.6303582</v>
      </c>
      <c r="M14" s="23">
        <f t="shared" si="4"/>
        <v>20.760687891069303</v>
      </c>
    </row>
    <row r="15" spans="1:19" ht="27.75" customHeight="1" x14ac:dyDescent="0.4">
      <c r="B15" s="24" t="s">
        <v>22</v>
      </c>
      <c r="C15" s="26">
        <v>45016</v>
      </c>
      <c r="D15" s="20"/>
      <c r="E15" s="21">
        <v>50</v>
      </c>
      <c r="F15" s="22">
        <f t="shared" si="0"/>
        <v>1.3951719499999999</v>
      </c>
      <c r="G15" s="22">
        <f t="shared" si="1"/>
        <v>69.758597499999993</v>
      </c>
      <c r="I15" s="22">
        <f>_xll.ART($B15:B21,$B$22)</f>
        <v>0.83083700000000005</v>
      </c>
      <c r="J15" s="22">
        <f t="shared" si="2"/>
        <v>41.541850000000004</v>
      </c>
      <c r="L15" s="25">
        <f t="shared" si="3"/>
        <v>-28.21674749999999</v>
      </c>
      <c r="M15" s="23">
        <f t="shared" si="4"/>
        <v>-0.40449132452813419</v>
      </c>
    </row>
    <row r="16" spans="1:19" ht="25.5" customHeight="1" x14ac:dyDescent="0.4">
      <c r="B16" s="24" t="s">
        <v>23</v>
      </c>
      <c r="C16" s="19">
        <v>44986</v>
      </c>
      <c r="D16" s="20"/>
      <c r="E16" s="21">
        <v>40</v>
      </c>
      <c r="F16" s="22">
        <f t="shared" si="0"/>
        <v>2.7631841289999999</v>
      </c>
      <c r="G16" s="22">
        <f t="shared" si="1"/>
        <v>110.52736515999999</v>
      </c>
      <c r="I16" s="22">
        <f>_xll.ART($B16:B22,$B$22)</f>
        <v>2.0099999999999998</v>
      </c>
      <c r="J16" s="22">
        <f t="shared" si="2"/>
        <v>80.399999999999991</v>
      </c>
      <c r="L16" s="25">
        <f t="shared" si="3"/>
        <v>-30.127365159999997</v>
      </c>
      <c r="M16" s="23">
        <f t="shared" si="4"/>
        <v>-0.27257833493440708</v>
      </c>
    </row>
    <row r="17" spans="2:13" ht="28.5" customHeight="1" x14ac:dyDescent="0.4">
      <c r="B17" s="24" t="s">
        <v>24</v>
      </c>
      <c r="C17" s="19">
        <v>44986</v>
      </c>
      <c r="D17" s="20"/>
      <c r="E17" s="21">
        <v>30</v>
      </c>
      <c r="F17" s="22">
        <f t="shared" si="0"/>
        <v>0.469729059</v>
      </c>
      <c r="G17" s="22">
        <f t="shared" si="1"/>
        <v>14.091871770000001</v>
      </c>
      <c r="I17" s="22">
        <f>_xll.ART($B17:B23,$B$22)</f>
        <v>0.84500299999999995</v>
      </c>
      <c r="J17" s="22">
        <f t="shared" si="2"/>
        <v>25.350089999999998</v>
      </c>
      <c r="L17" s="25">
        <f t="shared" si="3"/>
        <v>11.258218229999997</v>
      </c>
      <c r="M17" s="23">
        <f t="shared" si="4"/>
        <v>0.79891574474637705</v>
      </c>
    </row>
    <row r="18" spans="2:13" ht="27.75" customHeight="1" x14ac:dyDescent="0.4">
      <c r="B18" s="27" t="s">
        <v>25</v>
      </c>
      <c r="C18" s="19">
        <v>44986</v>
      </c>
      <c r="D18" s="20"/>
      <c r="E18" s="21">
        <v>20</v>
      </c>
      <c r="F18" s="22">
        <f t="shared" si="0"/>
        <v>6.8428735879999998</v>
      </c>
      <c r="G18" s="22">
        <f t="shared" si="1"/>
        <v>136.85747176000001</v>
      </c>
      <c r="I18" s="22">
        <f>_xll.ART($B18:B24,$B$22)</f>
        <v>14.97</v>
      </c>
      <c r="J18" s="22">
        <f t="shared" si="2"/>
        <v>299.40000000000003</v>
      </c>
      <c r="L18" s="25">
        <f t="shared" si="3"/>
        <v>162.54252824000002</v>
      </c>
      <c r="M18" s="23">
        <f t="shared" si="4"/>
        <v>1.1876774146832303</v>
      </c>
    </row>
    <row r="19" spans="2:13" ht="27" customHeight="1" x14ac:dyDescent="0.4">
      <c r="F19" s="28" t="s">
        <v>26</v>
      </c>
      <c r="G19" s="29">
        <f>SUM(G12:G18)</f>
        <v>1266567.6865374129</v>
      </c>
      <c r="H19" s="30"/>
      <c r="I19" s="31"/>
      <c r="J19" s="32">
        <f>SUM(J12:J18)</f>
        <v>5126916.1919400003</v>
      </c>
      <c r="L19" s="32">
        <f t="shared" si="3"/>
        <v>3860348.5054025874</v>
      </c>
      <c r="M19" s="33">
        <f t="shared" si="4"/>
        <v>3.0478817251023855</v>
      </c>
    </row>
    <row r="22" spans="2:13" ht="12.3" x14ac:dyDescent="0.4">
      <c r="B22" s="34" t="s">
        <v>27</v>
      </c>
    </row>
  </sheetData>
  <conditionalFormatting sqref="L12:M1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Small Time Devs Inc</cp:lastModifiedBy>
  <dcterms:modified xsi:type="dcterms:W3CDTF">2025-01-04T06:14:06Z</dcterms:modified>
</cp:coreProperties>
</file>